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Харидлар\"/>
    </mc:Choice>
  </mc:AlternateContent>
  <xr:revisionPtr revIDLastSave="0" documentId="13_ncr:1_{C1A1C188-EDF3-47B7-A810-404E15E54DE7}" xr6:coauthVersionLast="37" xr6:coauthVersionMax="37" xr10:uidLastSave="{00000000-0000-0000-0000-000000000000}"/>
  <bookViews>
    <workbookView xWindow="0" yWindow="0" windowWidth="21570" windowHeight="7890" xr2:uid="{00000000-000D-0000-FFFF-FFFF00000000}"/>
  </bookViews>
  <sheets>
    <sheet name="Тўғридан-тўғри" sheetId="1" r:id="rId1"/>
    <sheet name="Харид портали" sheetId="2" r:id="rId2"/>
  </sheets>
  <definedNames>
    <definedName name="_xlnm._FilterDatabase" localSheetId="0" hidden="1">'Тўғридан-тўғри'!$A$2:$N$13</definedName>
  </definedNames>
  <calcPr calcId="179021"/>
</workbook>
</file>

<file path=xl/calcChain.xml><?xml version="1.0" encoding="utf-8"?>
<calcChain xmlns="http://schemas.openxmlformats.org/spreadsheetml/2006/main">
  <c r="O14" i="1" l="1"/>
  <c r="O15" i="1"/>
  <c r="O30" i="2"/>
  <c r="N30" i="2"/>
  <c r="O29" i="2" l="1"/>
  <c r="N29" i="2"/>
</calcChain>
</file>

<file path=xl/sharedStrings.xml><?xml version="1.0" encoding="utf-8"?>
<sst xmlns="http://schemas.openxmlformats.org/spreadsheetml/2006/main" count="311" uniqueCount="180">
  <si>
    <t>усл. ед</t>
  </si>
  <si>
    <t>Единый поставщик</t>
  </si>
  <si>
    <t>1</t>
  </si>
  <si>
    <t>шт</t>
  </si>
  <si>
    <t>Оборудование компьютерное, электронное и оптическое</t>
  </si>
  <si>
    <t>Прямые договора- (ЗРУ-684, Ст-71, абз.-3, ПП-3953 пункт 2 согласно перечню приложения)</t>
  </si>
  <si>
    <t>Услуги туристических агентств, туроператоров и прочие услуги по бронированию и сопутствующие им услуги</t>
  </si>
  <si>
    <t>Услуги издательские</t>
  </si>
  <si>
    <t>Прямые договора- (ЗРУ-684, Ст-71, абз.-3, ПП-3953 пункт 25 согласно перечню приложения)</t>
  </si>
  <si>
    <t>Услуги по ремонту и монтажу машин и оборудования</t>
  </si>
  <si>
    <t>Услуги почтовой связи и услуги курьерские</t>
  </si>
  <si>
    <t>T/r</t>
  </si>
  <si>
    <t>Buyurtmachi STIR raqami</t>
  </si>
  <si>
    <t>Kategoriyasi</t>
  </si>
  <si>
    <t>Lot raqami</t>
  </si>
  <si>
    <t>Moliyalashtirish manbalari</t>
  </si>
  <si>
    <t>Yetkazib beruvchi nomi va STIR</t>
  </si>
  <si>
    <t xml:space="preserve">Toʻgʻridan-toʻgʻri xarid amalga oshirish asosi </t>
  </si>
  <si>
    <t>Shartnoma raqami va sanasi</t>
  </si>
  <si>
    <t>Shartnoma qiymati</t>
  </si>
  <si>
    <t>Бюджетдан ташқари жамғарма</t>
  </si>
  <si>
    <t>Бюджет</t>
  </si>
  <si>
    <r>
      <t xml:space="preserve">Predmeti                            </t>
    </r>
    <r>
      <rPr>
        <i/>
        <sz val="11"/>
        <rFont val="Times New Roman"/>
        <family val="1"/>
        <charset val="204"/>
      </rPr>
      <t>(mahsulot, ish, xizmat)</t>
    </r>
  </si>
  <si>
    <r>
      <t xml:space="preserve">Miqdori                 </t>
    </r>
    <r>
      <rPr>
        <sz val="11"/>
        <rFont val="Times New Roman"/>
        <family val="1"/>
        <charset val="204"/>
      </rPr>
      <t>(oʻlchov birligi)</t>
    </r>
  </si>
  <si>
    <t>Yetkazib berish muddati (kun, ish kuni yoki sutka)</t>
  </si>
  <si>
    <t>Maʼlumotlar eʼlon qilinayotgan davr boʻyicha jami:</t>
  </si>
  <si>
    <t>Hisobot yilining oʻtgan davri boʻyicha jami:</t>
  </si>
  <si>
    <r>
      <t xml:space="preserve">Xarid predmeti                            </t>
    </r>
    <r>
      <rPr>
        <i/>
        <sz val="11"/>
        <rFont val="Times New Roman"/>
        <family val="1"/>
        <charset val="204"/>
      </rPr>
      <t>(mahsulot, ish, xizmat)</t>
    </r>
  </si>
  <si>
    <t>Xarid boshlangʻich qiymati
(ming soʻmda)</t>
  </si>
  <si>
    <t>Xarid amalga oshirilgan qiymat 
(ming soʻmda)</t>
  </si>
  <si>
    <t>Tender</t>
  </si>
  <si>
    <t>-</t>
  </si>
  <si>
    <t>Eng yaxshi taklifni tanlash</t>
  </si>
  <si>
    <t>Boshlangʻich narxni pasaytirish uchun oʻtkaziladigan auksion</t>
  </si>
  <si>
    <t>Elektron doʻkon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</si>
  <si>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</si>
  <si>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Бумага и изделия из бумаги</t>
  </si>
  <si>
    <t>Тонер</t>
  </si>
  <si>
    <t>компл.</t>
  </si>
  <si>
    <t>MCHJ "Tashkei International" QK</t>
  </si>
  <si>
    <t>Бумага для офисной техники белая</t>
  </si>
  <si>
    <t>пачка</t>
  </si>
  <si>
    <t>ЧП NURON SAVDO</t>
  </si>
  <si>
    <t xml:space="preserve">Milliy doʻkon </t>
  </si>
  <si>
    <t>Моноблок</t>
  </si>
  <si>
    <t>Услуга по предоставлению лицензий на продукты информационных технологий</t>
  </si>
  <si>
    <t>усл.ед</t>
  </si>
  <si>
    <t>201354154</t>
  </si>
  <si>
    <t>202660390</t>
  </si>
  <si>
    <t>"Progress Solution Technologies" MChJ</t>
  </si>
  <si>
    <t>"APPLE TOUR" MAS'ULIYATI CHEKLANGAN JAMIYAT</t>
  </si>
  <si>
    <t>301382704</t>
  </si>
  <si>
    <t>2</t>
  </si>
  <si>
    <t>8</t>
  </si>
  <si>
    <t>Услуги в области творчества, искусства и развлечений</t>
  </si>
  <si>
    <t>Прямые договора- (ЗРУ-684, Ст-71, абз.-3, ПП-3953 пункт 19 согласно перечню приложения)</t>
  </si>
  <si>
    <t>96</t>
  </si>
  <si>
    <t>Авиабилеты</t>
  </si>
  <si>
    <t>2024-yilning IV choragida toʻgʻridan-toʻgʻri shartnomalar orqali amalga oshirilgan davlat xaridlari toʻgʻrisidagi
MA‘LUMOTLAR</t>
  </si>
  <si>
    <t>2024-yilning IV choragida davlat xaridlari bo‘yicha maxsus portal orqali amalga oshirilgan davlat xaridlari toʻgʻrisidagi
MA‘LUMOTLAR</t>
  </si>
  <si>
    <t>Авиачипта</t>
  </si>
  <si>
    <t>241100223633541</t>
  </si>
  <si>
    <t>ELAN-EKSPRESS MAS ULIYATI CHEKLANGAN JAMIYAT</t>
  </si>
  <si>
    <t>201807024</t>
  </si>
  <si>
    <t>50р</t>
  </si>
  <si>
    <t>23.12.2024</t>
  </si>
  <si>
    <t>Қишки оммавий тадбирларда иштирок этиш учун чипталар</t>
  </si>
  <si>
    <t>300</t>
  </si>
  <si>
    <t>241100393633200</t>
  </si>
  <si>
    <t>"SAIPRO GROUP" MAS'ULIYATI CHEKLANGAN JAMIYAT</t>
  </si>
  <si>
    <t>207064163</t>
  </si>
  <si>
    <t>3-S</t>
  </si>
  <si>
    <t>Телефон алоқа хизмати (қўшимча келишув)</t>
  </si>
  <si>
    <t>Услуги телекоммуникационные</t>
  </si>
  <si>
    <t>месяц</t>
  </si>
  <si>
    <t>241100243611054</t>
  </si>
  <si>
    <t>RESPUBLIKA MAXSUS ALOQA BOG`LAMASI</t>
  </si>
  <si>
    <t>201440547</t>
  </si>
  <si>
    <t>Прямые договора- (ЗРУ-684, Ст-71, абз.-3, ПП-3953 пункт 4 согласно перечню приложения)</t>
  </si>
  <si>
    <t>д/с №1</t>
  </si>
  <si>
    <t>18.12.2024</t>
  </si>
  <si>
    <t>Хизмат автомобилларни жорий таъмирлаш</t>
  </si>
  <si>
    <t>241100453610674</t>
  </si>
  <si>
    <t>YaTT "Mirziyatov Abu Bakr Siddiq Maxamadjon o‘g‘li"</t>
  </si>
  <si>
    <t>47/М</t>
  </si>
  <si>
    <t>Услуга по подписке и доставке периодического печатного издания</t>
  </si>
  <si>
    <t>241100363601484</t>
  </si>
  <si>
    <t>ОБЩЕСТВО С ОГРАНИЧЕННОЙ ОТВЕТСТВЕННОСТЬЮ "KALEON INFORM"</t>
  </si>
  <si>
    <t>207157957</t>
  </si>
  <si>
    <t>Прямые договора- (ЗРУ-684, Ст-71, абз.-3, ПП-3953 пункт 16 согласно перечню приложения)</t>
  </si>
  <si>
    <t>I/154</t>
  </si>
  <si>
    <t>16.12.2024</t>
  </si>
  <si>
    <t>Фельдъегерлик хизмати (қўшимча келишув)</t>
  </si>
  <si>
    <t>241100243581067</t>
  </si>
  <si>
    <t>"O'ZBEKISTON POCHTA VA TELEKOMUNIKACIYALAR AGENTLIGI XUZURIDAGI DAVLAT FELDGERLIK XIZMATI</t>
  </si>
  <si>
    <t>200898364</t>
  </si>
  <si>
    <t>12.12.2024</t>
  </si>
  <si>
    <t>241100223577784</t>
  </si>
  <si>
    <t>11.12.2024</t>
  </si>
  <si>
    <t>“Davlat mulki” axborot tizimi modullarini takomillashtirish va hamkor tashkilotlar axborot tizimlari bilan elektron ma’lumot almashinuvini yo‘lga qo‘yish uchun loyiha-texnik hujjatlarini (texnik topshiriq) ishlab chiqish.</t>
  </si>
  <si>
    <t>241100103436564</t>
  </si>
  <si>
    <t>ООО Единый интегратор по созданию и поддержке государственных информационных систем UZINFOCOM</t>
  </si>
  <si>
    <t>204118319</t>
  </si>
  <si>
    <t>77-TZ</t>
  </si>
  <si>
    <t>28.10.2024</t>
  </si>
  <si>
    <t>Услyги  по технической  поддержке  информационных  технологий  о предоставлении
достyпа  к сервису</t>
  </si>
  <si>
    <t>12</t>
  </si>
  <si>
    <t>241100103407044</t>
  </si>
  <si>
    <t>Янги технологиялар илмий-ахборот маркази ДУК</t>
  </si>
  <si>
    <t>201589463</t>
  </si>
  <si>
    <t>432/2024-З</t>
  </si>
  <si>
    <t>18.10.2024</t>
  </si>
  <si>
    <t>241100223361374</t>
  </si>
  <si>
    <t>"UZBEKISTAN AIRWAYS" AKSIYADORLIK JAMIYATI</t>
  </si>
  <si>
    <t>306628114</t>
  </si>
  <si>
    <t>731</t>
  </si>
  <si>
    <t>30.09.2024</t>
  </si>
  <si>
    <t>“Davaktiv finance” axborot tizimini ishlab chiqish</t>
  </si>
  <si>
    <t>DАКТ/РSТ/4</t>
  </si>
  <si>
    <t>ISO 37001:2016 xalqaro standarti talablariga muvofiq “Korrupsiyaga qarshi menejment tizimi”ni sertifikatlash</t>
  </si>
  <si>
    <t>Услуги в области архитектуры и инженерно-технического проектирования, технических испытаний, исследований и анализа</t>
  </si>
  <si>
    <t>"Managemant Certification" MChJ</t>
  </si>
  <si>
    <t>223/24</t>
  </si>
  <si>
    <t>Услуга сотовой связи по SMS информированию</t>
  </si>
  <si>
    <t>241110083158168</t>
  </si>
  <si>
    <t>“ELEKTRON HUKUMAT LOYIHALARINI BOSHQARISH MARKAZI” davlat muassasasi</t>
  </si>
  <si>
    <t>207322159</t>
  </si>
  <si>
    <t>2683016</t>
  </si>
  <si>
    <t>Программный продукт</t>
  </si>
  <si>
    <t>241110083327416</t>
  </si>
  <si>
    <t>ООО SBS-INFOSOFT</t>
  </si>
  <si>
    <t>206013203</t>
  </si>
  <si>
    <t>2817023</t>
  </si>
  <si>
    <t>241110083329600</t>
  </si>
  <si>
    <t>TECHNO TEXTILE MEDIA MCHJ</t>
  </si>
  <si>
    <t>308433579</t>
  </si>
  <si>
    <t>2818162</t>
  </si>
  <si>
    <t>Картридж для принтера</t>
  </si>
  <si>
    <t>Машины и оборудование, не включенные в другие группировки</t>
  </si>
  <si>
    <t>241110083329623</t>
  </si>
  <si>
    <t>2818179</t>
  </si>
  <si>
    <t>241110083329562</t>
  </si>
  <si>
    <t>ООО "NORMA"</t>
  </si>
  <si>
    <t>202970267</t>
  </si>
  <si>
    <t>2818840</t>
  </si>
  <si>
    <t>241110083328971</t>
  </si>
  <si>
    <t>AL-ZUBEN</t>
  </si>
  <si>
    <t>201806739</t>
  </si>
  <si>
    <t>2819476</t>
  </si>
  <si>
    <t>241110083344427</t>
  </si>
  <si>
    <t>2829706</t>
  </si>
  <si>
    <t>Стикер</t>
  </si>
  <si>
    <t>241110083346478</t>
  </si>
  <si>
    <t>KANS SHOP MCHJ</t>
  </si>
  <si>
    <t>306089114</t>
  </si>
  <si>
    <t>2831066</t>
  </si>
  <si>
    <t>Жесткий диск</t>
  </si>
  <si>
    <t>241110083349197</t>
  </si>
  <si>
    <t>YTT SHAROPOVA ZULXUMOR G‘AYRATOVNA</t>
  </si>
  <si>
    <t>41905652550033</t>
  </si>
  <si>
    <t>2833260</t>
  </si>
  <si>
    <t>Ручка канцелярская</t>
  </si>
  <si>
    <t>Изделия готовые прочие</t>
  </si>
  <si>
    <t>241110083352713</t>
  </si>
  <si>
    <t>POWER MAX GROUP MCHJ</t>
  </si>
  <si>
    <t>303055063</t>
  </si>
  <si>
    <t>2835818</t>
  </si>
  <si>
    <t>Карандаши простые и цветные с грифелями в твердой оболочке</t>
  </si>
  <si>
    <t>241110083352824</t>
  </si>
  <si>
    <t>MCHJ FORSON</t>
  </si>
  <si>
    <t>308910870</t>
  </si>
  <si>
    <t>2835891</t>
  </si>
  <si>
    <t>241110083353335</t>
  </si>
  <si>
    <t>2837707</t>
  </si>
  <si>
    <t>241110083353524</t>
  </si>
  <si>
    <t>2837727</t>
  </si>
  <si>
    <t>241110083406974</t>
  </si>
  <si>
    <t>MCHJ "UNIVERSAL TEKHNO SYSTEMS"</t>
  </si>
  <si>
    <t>304736970</t>
  </si>
  <si>
    <t>2879895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</si>
</sst>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0" x14ac:knownFonts="1">
    <font>
      <sz val="11"/>
      <name val="Calibri"/>
    </font>
    <font>
      <sz val="10"/>
      <name val="Arial"/>
      <family val="2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2" borderId="1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2" fillId="2" borderId="3" xfId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43" fontId="3" fillId="0" borderId="3" xfId="0" applyNumberFormat="1" applyFont="1" applyBorder="1"/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5" xfId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43" fontId="8" fillId="0" borderId="3" xfId="2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 wrapText="1"/>
    </xf>
    <xf numFmtId="43" fontId="5" fillId="4" borderId="2" xfId="2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43" fontId="8" fillId="4" borderId="3" xfId="2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2" fontId="5" fillId="2" borderId="2" xfId="0" applyNumberFormat="1" applyFont="1" applyFill="1" applyBorder="1" applyAlignment="1">
      <alignment horizontal="center" vertical="center" wrapText="1"/>
    </xf>
    <xf numFmtId="43" fontId="5" fillId="2" borderId="3" xfId="2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wrapText="1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</cellXfs>
  <cellStyles count="3">
    <cellStyle name="Normal" xfId="1" xr:uid="{39C60E76-916A-45A8-AC2C-A22E14C94C08}"/>
    <cellStyle name="Обычный" xfId="0" builtinId="0"/>
    <cellStyle name="Финансовый" xfId="2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etender.uzex.uz/lot/405515" TargetMode="External"/><Relationship Id="rId1" Type="http://schemas.openxmlformats.org/officeDocument/2006/relationships/hyperlink" Target="https://etender.uzex.uz/lot/405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Normal="100" workbookViewId="0">
      <selection sqref="A1:O1"/>
    </sheetView>
  </sheetViews>
  <sheetFormatPr defaultRowHeight="15" x14ac:dyDescent="0.25"/>
  <cols>
    <col min="1" max="1" width="6.7109375" style="29" customWidth="1"/>
    <col min="2" max="2" width="14.42578125" style="29" customWidth="1"/>
    <col min="3" max="3" width="19.42578125" style="29" customWidth="1"/>
    <col min="4" max="4" width="15.140625" style="29" customWidth="1"/>
    <col min="5" max="5" width="9.140625" style="29" customWidth="1"/>
    <col min="6" max="6" width="12.7109375" style="29" customWidth="1"/>
    <col min="7" max="14" width="20" style="29" customWidth="1"/>
    <col min="15" max="15" width="22.5703125" style="29" customWidth="1"/>
    <col min="16" max="16384" width="9.140625" style="29"/>
  </cols>
  <sheetData>
    <row r="1" spans="1:15" ht="41.25" customHeight="1" x14ac:dyDescent="0.3">
      <c r="A1" s="32" t="s">
        <v>58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25">
      <c r="A2" s="25" t="s">
        <v>11</v>
      </c>
      <c r="B2" s="2" t="s">
        <v>12</v>
      </c>
      <c r="C2" s="25" t="s">
        <v>22</v>
      </c>
      <c r="D2" s="25" t="s">
        <v>13</v>
      </c>
      <c r="E2" s="39" t="s">
        <v>23</v>
      </c>
      <c r="F2" s="40"/>
      <c r="G2" s="25" t="s">
        <v>14</v>
      </c>
      <c r="H2" s="25" t="s">
        <v>15</v>
      </c>
      <c r="I2" s="39" t="s">
        <v>16</v>
      </c>
      <c r="J2" s="40"/>
      <c r="K2" s="25" t="s">
        <v>24</v>
      </c>
      <c r="L2" s="25" t="s">
        <v>17</v>
      </c>
      <c r="M2" s="39" t="s">
        <v>18</v>
      </c>
      <c r="N2" s="41"/>
      <c r="O2" s="25" t="s">
        <v>19</v>
      </c>
    </row>
    <row r="3" spans="1:15" x14ac:dyDescent="0.25">
      <c r="A3" s="25">
        <v>1</v>
      </c>
      <c r="B3" s="25">
        <v>2</v>
      </c>
      <c r="C3" s="25">
        <v>3</v>
      </c>
      <c r="D3" s="25">
        <v>4</v>
      </c>
      <c r="E3" s="39">
        <v>5</v>
      </c>
      <c r="F3" s="41"/>
      <c r="G3" s="25">
        <v>6</v>
      </c>
      <c r="H3" s="25">
        <v>7</v>
      </c>
      <c r="I3" s="42">
        <v>8</v>
      </c>
      <c r="J3" s="43"/>
      <c r="K3" s="25">
        <v>9</v>
      </c>
      <c r="L3" s="25">
        <v>10</v>
      </c>
      <c r="M3" s="42">
        <v>11</v>
      </c>
      <c r="N3" s="44"/>
      <c r="O3" s="25">
        <v>12</v>
      </c>
    </row>
    <row r="4" spans="1:15" ht="150" x14ac:dyDescent="0.25">
      <c r="A4" s="3">
        <v>1</v>
      </c>
      <c r="B4" s="37">
        <v>201122696</v>
      </c>
      <c r="C4" s="4" t="s">
        <v>60</v>
      </c>
      <c r="D4" s="4" t="s">
        <v>6</v>
      </c>
      <c r="E4" s="4" t="s">
        <v>0</v>
      </c>
      <c r="F4" s="4" t="s">
        <v>2</v>
      </c>
      <c r="G4" s="4" t="s">
        <v>61</v>
      </c>
      <c r="H4" s="4" t="s">
        <v>21</v>
      </c>
      <c r="I4" s="4" t="s">
        <v>62</v>
      </c>
      <c r="J4" s="4" t="s">
        <v>63</v>
      </c>
      <c r="K4" s="4">
        <v>10</v>
      </c>
      <c r="L4" s="4" t="s">
        <v>5</v>
      </c>
      <c r="M4" s="4" t="s">
        <v>64</v>
      </c>
      <c r="N4" s="4" t="s">
        <v>65</v>
      </c>
      <c r="O4" s="31">
        <v>2785169.9</v>
      </c>
    </row>
    <row r="5" spans="1:15" ht="90" x14ac:dyDescent="0.25">
      <c r="A5" s="3">
        <v>2</v>
      </c>
      <c r="B5" s="38"/>
      <c r="C5" s="4" t="s">
        <v>66</v>
      </c>
      <c r="D5" s="4" t="s">
        <v>54</v>
      </c>
      <c r="E5" s="4" t="s">
        <v>3</v>
      </c>
      <c r="F5" s="4" t="s">
        <v>67</v>
      </c>
      <c r="G5" s="4" t="s">
        <v>68</v>
      </c>
      <c r="H5" s="17" t="s">
        <v>20</v>
      </c>
      <c r="I5" s="4" t="s">
        <v>69</v>
      </c>
      <c r="J5" s="4" t="s">
        <v>70</v>
      </c>
      <c r="K5" s="4">
        <v>8</v>
      </c>
      <c r="L5" s="4" t="s">
        <v>55</v>
      </c>
      <c r="M5" s="4" t="s">
        <v>71</v>
      </c>
      <c r="N5" s="4" t="s">
        <v>65</v>
      </c>
      <c r="O5" s="31">
        <v>172200000</v>
      </c>
    </row>
    <row r="6" spans="1:15" ht="90" x14ac:dyDescent="0.25">
      <c r="A6" s="3">
        <v>3</v>
      </c>
      <c r="B6" s="38"/>
      <c r="C6" s="4" t="s">
        <v>72</v>
      </c>
      <c r="D6" s="4" t="s">
        <v>73</v>
      </c>
      <c r="E6" s="4" t="s">
        <v>74</v>
      </c>
      <c r="F6" s="4" t="s">
        <v>2</v>
      </c>
      <c r="G6" s="4" t="s">
        <v>75</v>
      </c>
      <c r="H6" s="17" t="s">
        <v>20</v>
      </c>
      <c r="I6" s="4" t="s">
        <v>76</v>
      </c>
      <c r="J6" s="4" t="s">
        <v>77</v>
      </c>
      <c r="K6" s="4">
        <v>365</v>
      </c>
      <c r="L6" s="4" t="s">
        <v>78</v>
      </c>
      <c r="M6" s="4" t="s">
        <v>79</v>
      </c>
      <c r="N6" s="4" t="s">
        <v>80</v>
      </c>
      <c r="O6" s="31">
        <v>2000000</v>
      </c>
    </row>
    <row r="7" spans="1:15" ht="90" x14ac:dyDescent="0.25">
      <c r="A7" s="3">
        <v>4</v>
      </c>
      <c r="B7" s="38"/>
      <c r="C7" s="4" t="s">
        <v>81</v>
      </c>
      <c r="D7" s="4" t="s">
        <v>9</v>
      </c>
      <c r="E7" s="4" t="s">
        <v>0</v>
      </c>
      <c r="F7" s="4" t="s">
        <v>2</v>
      </c>
      <c r="G7" s="4" t="s">
        <v>82</v>
      </c>
      <c r="H7" s="4" t="s">
        <v>21</v>
      </c>
      <c r="I7" s="4" t="s">
        <v>83</v>
      </c>
      <c r="J7" s="4">
        <v>531225346</v>
      </c>
      <c r="K7" s="4">
        <v>30</v>
      </c>
      <c r="L7" s="4" t="s">
        <v>8</v>
      </c>
      <c r="M7" s="4" t="s">
        <v>84</v>
      </c>
      <c r="N7" s="4" t="s">
        <v>80</v>
      </c>
      <c r="O7" s="31">
        <v>8786400</v>
      </c>
    </row>
    <row r="8" spans="1:15" ht="90" x14ac:dyDescent="0.25">
      <c r="A8" s="3">
        <v>5</v>
      </c>
      <c r="B8" s="38"/>
      <c r="C8" s="4" t="s">
        <v>85</v>
      </c>
      <c r="D8" s="4" t="s">
        <v>7</v>
      </c>
      <c r="E8" s="4" t="s">
        <v>38</v>
      </c>
      <c r="F8" s="4" t="s">
        <v>2</v>
      </c>
      <c r="G8" s="4" t="s">
        <v>86</v>
      </c>
      <c r="H8" s="4" t="s">
        <v>21</v>
      </c>
      <c r="I8" s="4" t="s">
        <v>87</v>
      </c>
      <c r="J8" s="4" t="s">
        <v>88</v>
      </c>
      <c r="K8" s="4">
        <v>365</v>
      </c>
      <c r="L8" s="4" t="s">
        <v>89</v>
      </c>
      <c r="M8" s="4" t="s">
        <v>90</v>
      </c>
      <c r="N8" s="4" t="s">
        <v>91</v>
      </c>
      <c r="O8" s="31">
        <v>10247660</v>
      </c>
    </row>
    <row r="9" spans="1:15" ht="135" x14ac:dyDescent="0.25">
      <c r="A9" s="3">
        <v>6</v>
      </c>
      <c r="B9" s="38"/>
      <c r="C9" s="4" t="s">
        <v>92</v>
      </c>
      <c r="D9" s="4" t="s">
        <v>10</v>
      </c>
      <c r="E9" s="4" t="s">
        <v>0</v>
      </c>
      <c r="F9" s="4" t="s">
        <v>2</v>
      </c>
      <c r="G9" s="4" t="s">
        <v>93</v>
      </c>
      <c r="H9" s="17" t="s">
        <v>20</v>
      </c>
      <c r="I9" s="4" t="s">
        <v>94</v>
      </c>
      <c r="J9" s="4" t="s">
        <v>95</v>
      </c>
      <c r="K9" s="4">
        <v>365</v>
      </c>
      <c r="L9" s="4" t="s">
        <v>78</v>
      </c>
      <c r="M9" s="4" t="s">
        <v>79</v>
      </c>
      <c r="N9" s="4" t="s">
        <v>96</v>
      </c>
      <c r="O9" s="31">
        <v>6990000</v>
      </c>
    </row>
    <row r="10" spans="1:15" ht="150" x14ac:dyDescent="0.25">
      <c r="A10" s="3">
        <v>7</v>
      </c>
      <c r="B10" s="38"/>
      <c r="C10" s="4" t="s">
        <v>57</v>
      </c>
      <c r="D10" s="4" t="s">
        <v>6</v>
      </c>
      <c r="E10" s="4" t="s">
        <v>0</v>
      </c>
      <c r="F10" s="4" t="s">
        <v>52</v>
      </c>
      <c r="G10" s="4" t="s">
        <v>97</v>
      </c>
      <c r="H10" s="4" t="s">
        <v>21</v>
      </c>
      <c r="I10" s="4" t="s">
        <v>50</v>
      </c>
      <c r="J10" s="4" t="s">
        <v>51</v>
      </c>
      <c r="K10" s="4">
        <v>180</v>
      </c>
      <c r="L10" s="4" t="s">
        <v>5</v>
      </c>
      <c r="M10" s="4" t="s">
        <v>56</v>
      </c>
      <c r="N10" s="4" t="s">
        <v>98</v>
      </c>
      <c r="O10" s="31">
        <v>57037776</v>
      </c>
    </row>
    <row r="11" spans="1:15" ht="195" x14ac:dyDescent="0.25">
      <c r="A11" s="3">
        <v>8</v>
      </c>
      <c r="B11" s="38"/>
      <c r="C11" s="4" t="s">
        <v>99</v>
      </c>
      <c r="D11" s="4" t="s">
        <v>35</v>
      </c>
      <c r="E11" s="4" t="s">
        <v>0</v>
      </c>
      <c r="F11" s="4" t="s">
        <v>2</v>
      </c>
      <c r="G11" s="4" t="s">
        <v>100</v>
      </c>
      <c r="H11" s="4" t="s">
        <v>21</v>
      </c>
      <c r="I11" s="4" t="s">
        <v>101</v>
      </c>
      <c r="J11" s="4" t="s">
        <v>102</v>
      </c>
      <c r="K11" s="4">
        <v>15</v>
      </c>
      <c r="L11" s="4" t="s">
        <v>1</v>
      </c>
      <c r="M11" s="4" t="s">
        <v>103</v>
      </c>
      <c r="N11" s="4" t="s">
        <v>104</v>
      </c>
      <c r="O11" s="31">
        <v>83590000</v>
      </c>
    </row>
    <row r="12" spans="1:15" ht="195" x14ac:dyDescent="0.25">
      <c r="A12" s="3">
        <v>9</v>
      </c>
      <c r="B12" s="38"/>
      <c r="C12" s="4" t="s">
        <v>105</v>
      </c>
      <c r="D12" s="4" t="s">
        <v>35</v>
      </c>
      <c r="E12" s="4" t="s">
        <v>74</v>
      </c>
      <c r="F12" s="4" t="s">
        <v>106</v>
      </c>
      <c r="G12" s="4" t="s">
        <v>107</v>
      </c>
      <c r="H12" s="4" t="s">
        <v>21</v>
      </c>
      <c r="I12" s="4" t="s">
        <v>108</v>
      </c>
      <c r="J12" s="4" t="s">
        <v>109</v>
      </c>
      <c r="K12" s="4">
        <v>365</v>
      </c>
      <c r="L12" s="4" t="s">
        <v>1</v>
      </c>
      <c r="M12" s="4" t="s">
        <v>110</v>
      </c>
      <c r="N12" s="4" t="s">
        <v>111</v>
      </c>
      <c r="O12" s="31">
        <v>4500000</v>
      </c>
    </row>
    <row r="13" spans="1:15" ht="150" x14ac:dyDescent="0.25">
      <c r="A13" s="3">
        <v>10</v>
      </c>
      <c r="B13" s="38"/>
      <c r="C13" s="4" t="s">
        <v>57</v>
      </c>
      <c r="D13" s="4" t="s">
        <v>6</v>
      </c>
      <c r="E13" s="4" t="s">
        <v>0</v>
      </c>
      <c r="F13" s="4" t="s">
        <v>53</v>
      </c>
      <c r="G13" s="4" t="s">
        <v>112</v>
      </c>
      <c r="H13" s="17" t="s">
        <v>20</v>
      </c>
      <c r="I13" s="4" t="s">
        <v>113</v>
      </c>
      <c r="J13" s="4" t="s">
        <v>114</v>
      </c>
      <c r="K13" s="4">
        <v>92</v>
      </c>
      <c r="L13" s="4" t="s">
        <v>5</v>
      </c>
      <c r="M13" s="4" t="s">
        <v>115</v>
      </c>
      <c r="N13" s="4" t="s">
        <v>116</v>
      </c>
      <c r="O13" s="31">
        <v>42353512</v>
      </c>
    </row>
    <row r="14" spans="1:15" x14ac:dyDescent="0.25">
      <c r="A14" s="33" t="s">
        <v>25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5">
        <f>SUM(O4:O13)</f>
        <v>390490517.89999998</v>
      </c>
    </row>
    <row r="15" spans="1:15" x14ac:dyDescent="0.25">
      <c r="A15" s="35" t="s">
        <v>26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5">
        <f>17551552953.83+418462592.06</f>
        <v>17970015545.890003</v>
      </c>
    </row>
  </sheetData>
  <mergeCells count="10">
    <mergeCell ref="A1:O1"/>
    <mergeCell ref="A14:N14"/>
    <mergeCell ref="A15:N15"/>
    <mergeCell ref="B4:B13"/>
    <mergeCell ref="E2:F2"/>
    <mergeCell ref="I2:J2"/>
    <mergeCell ref="M2:N2"/>
    <mergeCell ref="E3:F3"/>
    <mergeCell ref="I3:J3"/>
    <mergeCell ref="M3:N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A77A4-DFDF-44AF-99EA-254B4C066AE9}">
  <dimension ref="A1:O30"/>
  <sheetViews>
    <sheetView zoomScaleNormal="100" workbookViewId="0">
      <selection sqref="A1:O1"/>
    </sheetView>
  </sheetViews>
  <sheetFormatPr defaultColWidth="9.28515625" defaultRowHeight="15" x14ac:dyDescent="0.25"/>
  <cols>
    <col min="1" max="1" width="9.42578125" style="29" bestFit="1" customWidth="1"/>
    <col min="2" max="2" width="15.140625" style="29" customWidth="1"/>
    <col min="3" max="3" width="23.42578125" style="29" customWidth="1"/>
    <col min="4" max="4" width="29.7109375" style="29" customWidth="1"/>
    <col min="5" max="5" width="10.140625" style="29" customWidth="1"/>
    <col min="6" max="6" width="10.7109375" style="29" bestFit="1" customWidth="1"/>
    <col min="7" max="7" width="19.28515625" style="29" customWidth="1"/>
    <col min="8" max="8" width="22.140625" style="29" customWidth="1"/>
    <col min="9" max="9" width="27.5703125" style="29" customWidth="1"/>
    <col min="10" max="10" width="16" style="29" customWidth="1"/>
    <col min="11" max="11" width="13" style="29" customWidth="1"/>
    <col min="12" max="12" width="13.140625" style="29" customWidth="1"/>
    <col min="13" max="13" width="15.140625" style="29" customWidth="1"/>
    <col min="14" max="14" width="19.5703125" style="29" customWidth="1"/>
    <col min="15" max="15" width="19.85546875" style="29" customWidth="1"/>
    <col min="16" max="16384" width="9.28515625" style="29"/>
  </cols>
  <sheetData>
    <row r="1" spans="1:15" ht="45.75" customHeight="1" x14ac:dyDescent="0.25">
      <c r="A1" s="50" t="s">
        <v>59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" customHeight="1" x14ac:dyDescent="0.25">
      <c r="A2" s="55" t="s">
        <v>11</v>
      </c>
      <c r="B2" s="55" t="s">
        <v>12</v>
      </c>
      <c r="C2" s="55" t="s">
        <v>27</v>
      </c>
      <c r="D2" s="55" t="s">
        <v>13</v>
      </c>
      <c r="E2" s="51" t="s">
        <v>23</v>
      </c>
      <c r="F2" s="52"/>
      <c r="G2" s="55" t="s">
        <v>14</v>
      </c>
      <c r="H2" s="45" t="s">
        <v>15</v>
      </c>
      <c r="I2" s="51" t="s">
        <v>16</v>
      </c>
      <c r="J2" s="52"/>
      <c r="K2" s="51" t="s">
        <v>18</v>
      </c>
      <c r="L2" s="52"/>
      <c r="M2" s="45" t="s">
        <v>24</v>
      </c>
      <c r="N2" s="55" t="s">
        <v>28</v>
      </c>
      <c r="O2" s="45" t="s">
        <v>29</v>
      </c>
    </row>
    <row r="3" spans="1:15" ht="45" customHeight="1" x14ac:dyDescent="0.25">
      <c r="A3" s="55"/>
      <c r="B3" s="55"/>
      <c r="C3" s="55"/>
      <c r="D3" s="55"/>
      <c r="E3" s="53"/>
      <c r="F3" s="54"/>
      <c r="G3" s="55"/>
      <c r="H3" s="46"/>
      <c r="I3" s="53"/>
      <c r="J3" s="54"/>
      <c r="K3" s="53"/>
      <c r="L3" s="54"/>
      <c r="M3" s="46"/>
      <c r="N3" s="55"/>
      <c r="O3" s="46"/>
    </row>
    <row r="4" spans="1:15" x14ac:dyDescent="0.25">
      <c r="A4" s="25">
        <v>1</v>
      </c>
      <c r="B4" s="23">
        <v>2</v>
      </c>
      <c r="C4" s="25">
        <v>3</v>
      </c>
      <c r="D4" s="25">
        <v>4</v>
      </c>
      <c r="E4" s="39">
        <v>5</v>
      </c>
      <c r="F4" s="41"/>
      <c r="G4" s="25">
        <v>6</v>
      </c>
      <c r="H4" s="24">
        <v>7</v>
      </c>
      <c r="I4" s="39">
        <v>8</v>
      </c>
      <c r="J4" s="41"/>
      <c r="K4" s="39">
        <v>9</v>
      </c>
      <c r="L4" s="41"/>
      <c r="M4" s="24">
        <v>10</v>
      </c>
      <c r="N4" s="25">
        <v>11</v>
      </c>
      <c r="O4" s="25">
        <v>12</v>
      </c>
    </row>
    <row r="5" spans="1:15" ht="15.75" x14ac:dyDescent="0.25">
      <c r="A5" s="47" t="s">
        <v>30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/>
    </row>
    <row r="6" spans="1:15" x14ac:dyDescent="0.25">
      <c r="A6" s="6" t="s">
        <v>31</v>
      </c>
      <c r="B6" s="26" t="s">
        <v>31</v>
      </c>
      <c r="C6" s="1" t="s">
        <v>31</v>
      </c>
      <c r="D6" s="1" t="s">
        <v>31</v>
      </c>
      <c r="E6" s="1" t="s">
        <v>31</v>
      </c>
      <c r="F6" s="1" t="s">
        <v>31</v>
      </c>
      <c r="G6" s="1" t="s">
        <v>31</v>
      </c>
      <c r="H6" s="1" t="s">
        <v>31</v>
      </c>
      <c r="I6" s="1" t="s">
        <v>31</v>
      </c>
      <c r="J6" s="1" t="s">
        <v>31</v>
      </c>
      <c r="K6" s="1"/>
      <c r="L6" s="1"/>
      <c r="M6" s="1" t="s">
        <v>31</v>
      </c>
      <c r="N6" s="1" t="s">
        <v>31</v>
      </c>
      <c r="O6" s="1" t="s">
        <v>31</v>
      </c>
    </row>
    <row r="7" spans="1:15" ht="15.75" x14ac:dyDescent="0.25">
      <c r="A7" s="47" t="s">
        <v>32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9"/>
    </row>
    <row r="8" spans="1:15" ht="90" x14ac:dyDescent="0.25">
      <c r="A8" s="7">
        <v>1</v>
      </c>
      <c r="B8" s="58">
        <v>201122696</v>
      </c>
      <c r="C8" s="19" t="s">
        <v>117</v>
      </c>
      <c r="D8" s="19" t="s">
        <v>35</v>
      </c>
      <c r="E8" s="19" t="s">
        <v>0</v>
      </c>
      <c r="F8" s="22">
        <v>1</v>
      </c>
      <c r="G8" s="19">
        <v>24110012389680</v>
      </c>
      <c r="H8" s="17" t="s">
        <v>20</v>
      </c>
      <c r="I8" s="19" t="s">
        <v>49</v>
      </c>
      <c r="J8" s="19">
        <v>306779884</v>
      </c>
      <c r="K8" s="19" t="s">
        <v>118</v>
      </c>
      <c r="L8" s="21">
        <v>45575</v>
      </c>
      <c r="M8" s="18">
        <v>120</v>
      </c>
      <c r="N8" s="20">
        <v>1762500</v>
      </c>
      <c r="O8" s="20">
        <v>1400000</v>
      </c>
    </row>
    <row r="9" spans="1:15" ht="75" x14ac:dyDescent="0.25">
      <c r="A9" s="6">
        <v>2</v>
      </c>
      <c r="B9" s="59"/>
      <c r="C9" s="19" t="s">
        <v>119</v>
      </c>
      <c r="D9" s="19" t="s">
        <v>120</v>
      </c>
      <c r="E9" s="19" t="s">
        <v>0</v>
      </c>
      <c r="F9" s="22">
        <v>1</v>
      </c>
      <c r="G9" s="19">
        <v>24110012405515</v>
      </c>
      <c r="H9" s="17" t="s">
        <v>20</v>
      </c>
      <c r="I9" s="19" t="s">
        <v>121</v>
      </c>
      <c r="J9" s="19">
        <v>302791012</v>
      </c>
      <c r="K9" s="28" t="s">
        <v>122</v>
      </c>
      <c r="L9" s="21">
        <v>45651</v>
      </c>
      <c r="M9" s="18">
        <v>15</v>
      </c>
      <c r="N9" s="20">
        <v>115515</v>
      </c>
      <c r="O9" s="20">
        <v>67200</v>
      </c>
    </row>
    <row r="10" spans="1:15" ht="15.75" x14ac:dyDescent="0.25">
      <c r="A10" s="47" t="s">
        <v>33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9"/>
    </row>
    <row r="11" spans="1:15" x14ac:dyDescent="0.25">
      <c r="A11" s="6" t="s">
        <v>31</v>
      </c>
      <c r="B11" s="7" t="s">
        <v>31</v>
      </c>
      <c r="C11" s="8" t="s">
        <v>31</v>
      </c>
      <c r="D11" s="8" t="s">
        <v>31</v>
      </c>
      <c r="E11" s="8" t="s">
        <v>31</v>
      </c>
      <c r="F11" s="8" t="s">
        <v>31</v>
      </c>
      <c r="G11" s="8" t="s">
        <v>31</v>
      </c>
      <c r="H11" s="8" t="s">
        <v>31</v>
      </c>
      <c r="I11" s="8" t="s">
        <v>31</v>
      </c>
      <c r="J11" s="8" t="s">
        <v>31</v>
      </c>
      <c r="K11" s="8" t="s">
        <v>31</v>
      </c>
      <c r="L11" s="8" t="s">
        <v>31</v>
      </c>
      <c r="M11" s="8" t="s">
        <v>31</v>
      </c>
      <c r="N11" s="8" t="s">
        <v>31</v>
      </c>
      <c r="O11" s="8" t="s">
        <v>31</v>
      </c>
    </row>
    <row r="12" spans="1:15" ht="15.75" x14ac:dyDescent="0.25">
      <c r="A12" s="47" t="s">
        <v>34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9"/>
    </row>
    <row r="13" spans="1:15" ht="60" x14ac:dyDescent="0.25">
      <c r="A13" s="7">
        <v>1</v>
      </c>
      <c r="B13" s="56">
        <v>201122696</v>
      </c>
      <c r="C13" s="4" t="s">
        <v>123</v>
      </c>
      <c r="D13" s="4" t="s">
        <v>73</v>
      </c>
      <c r="E13" s="4" t="s">
        <v>0</v>
      </c>
      <c r="F13" s="30">
        <v>250000</v>
      </c>
      <c r="G13" s="4" t="s">
        <v>124</v>
      </c>
      <c r="H13" s="17" t="s">
        <v>20</v>
      </c>
      <c r="I13" s="4" t="s">
        <v>125</v>
      </c>
      <c r="J13" s="4" t="s">
        <v>126</v>
      </c>
      <c r="K13" s="4" t="s">
        <v>127</v>
      </c>
      <c r="L13" s="21">
        <v>45573</v>
      </c>
      <c r="M13" s="4">
        <v>1</v>
      </c>
      <c r="N13" s="20">
        <v>16250</v>
      </c>
      <c r="O13" s="20">
        <v>16250</v>
      </c>
    </row>
    <row r="14" spans="1:15" ht="90" x14ac:dyDescent="0.25">
      <c r="A14" s="7">
        <v>2</v>
      </c>
      <c r="B14" s="57"/>
      <c r="C14" s="4" t="s">
        <v>128</v>
      </c>
      <c r="D14" s="4" t="s">
        <v>35</v>
      </c>
      <c r="E14" s="4" t="s">
        <v>46</v>
      </c>
      <c r="F14" s="30">
        <v>1</v>
      </c>
      <c r="G14" s="4" t="s">
        <v>129</v>
      </c>
      <c r="H14" s="30" t="s">
        <v>21</v>
      </c>
      <c r="I14" s="4" t="s">
        <v>130</v>
      </c>
      <c r="J14" s="4" t="s">
        <v>131</v>
      </c>
      <c r="K14" s="4" t="s">
        <v>132</v>
      </c>
      <c r="L14" s="21">
        <v>45632</v>
      </c>
      <c r="M14" s="4">
        <v>365</v>
      </c>
      <c r="N14" s="20">
        <v>1400</v>
      </c>
      <c r="O14" s="20">
        <v>1400</v>
      </c>
    </row>
    <row r="15" spans="1:15" ht="30" x14ac:dyDescent="0.25">
      <c r="A15" s="7">
        <v>3</v>
      </c>
      <c r="B15" s="57"/>
      <c r="C15" s="4" t="s">
        <v>37</v>
      </c>
      <c r="D15" s="4" t="s">
        <v>4</v>
      </c>
      <c r="E15" s="4" t="s">
        <v>38</v>
      </c>
      <c r="F15" s="30">
        <v>18</v>
      </c>
      <c r="G15" s="4" t="s">
        <v>133</v>
      </c>
      <c r="H15" s="30" t="s">
        <v>21</v>
      </c>
      <c r="I15" s="4" t="s">
        <v>134</v>
      </c>
      <c r="J15" s="4" t="s">
        <v>135</v>
      </c>
      <c r="K15" s="4" t="s">
        <v>136</v>
      </c>
      <c r="L15" s="21">
        <v>45632</v>
      </c>
      <c r="M15" s="4">
        <v>3</v>
      </c>
      <c r="N15" s="20">
        <v>43200</v>
      </c>
      <c r="O15" s="20">
        <v>34200</v>
      </c>
    </row>
    <row r="16" spans="1:15" ht="45" x14ac:dyDescent="0.25">
      <c r="A16" s="7">
        <v>4</v>
      </c>
      <c r="B16" s="57"/>
      <c r="C16" s="4" t="s">
        <v>137</v>
      </c>
      <c r="D16" s="4" t="s">
        <v>138</v>
      </c>
      <c r="E16" s="4" t="s">
        <v>3</v>
      </c>
      <c r="F16" s="30">
        <v>2</v>
      </c>
      <c r="G16" s="4" t="s">
        <v>139</v>
      </c>
      <c r="H16" s="30" t="s">
        <v>21</v>
      </c>
      <c r="I16" s="4" t="s">
        <v>39</v>
      </c>
      <c r="J16" s="4" t="s">
        <v>47</v>
      </c>
      <c r="K16" s="4" t="s">
        <v>140</v>
      </c>
      <c r="L16" s="21">
        <v>45632</v>
      </c>
      <c r="M16" s="4">
        <v>3</v>
      </c>
      <c r="N16" s="20">
        <v>4800</v>
      </c>
      <c r="O16" s="20">
        <v>3960</v>
      </c>
    </row>
    <row r="17" spans="1:15" ht="75" x14ac:dyDescent="0.25">
      <c r="A17" s="7">
        <v>5</v>
      </c>
      <c r="B17" s="57"/>
      <c r="C17" s="4" t="s">
        <v>45</v>
      </c>
      <c r="D17" s="4" t="s">
        <v>7</v>
      </c>
      <c r="E17" s="4" t="s">
        <v>3</v>
      </c>
      <c r="F17" s="30">
        <v>1</v>
      </c>
      <c r="G17" s="4" t="s">
        <v>141</v>
      </c>
      <c r="H17" s="17" t="s">
        <v>20</v>
      </c>
      <c r="I17" s="4" t="s">
        <v>142</v>
      </c>
      <c r="J17" s="4" t="s">
        <v>143</v>
      </c>
      <c r="K17" s="4" t="s">
        <v>144</v>
      </c>
      <c r="L17" s="21">
        <v>45633</v>
      </c>
      <c r="M17" s="4">
        <v>5</v>
      </c>
      <c r="N17" s="20">
        <v>2310</v>
      </c>
      <c r="O17" s="20">
        <v>2310</v>
      </c>
    </row>
    <row r="18" spans="1:15" ht="30" x14ac:dyDescent="0.25">
      <c r="A18" s="7">
        <v>6</v>
      </c>
      <c r="B18" s="57"/>
      <c r="C18" s="4" t="s">
        <v>40</v>
      </c>
      <c r="D18" s="4" t="s">
        <v>36</v>
      </c>
      <c r="E18" s="4" t="s">
        <v>41</v>
      </c>
      <c r="F18" s="30">
        <v>5</v>
      </c>
      <c r="G18" s="4" t="s">
        <v>145</v>
      </c>
      <c r="H18" s="30" t="s">
        <v>21</v>
      </c>
      <c r="I18" s="4" t="s">
        <v>146</v>
      </c>
      <c r="J18" s="4" t="s">
        <v>147</v>
      </c>
      <c r="K18" s="4" t="s">
        <v>148</v>
      </c>
      <c r="L18" s="21">
        <v>45636</v>
      </c>
      <c r="M18" s="4">
        <v>3</v>
      </c>
      <c r="N18" s="20">
        <v>1680</v>
      </c>
      <c r="O18" s="20">
        <v>1680</v>
      </c>
    </row>
    <row r="19" spans="1:15" ht="30" x14ac:dyDescent="0.25">
      <c r="A19" s="7">
        <v>7</v>
      </c>
      <c r="B19" s="57"/>
      <c r="C19" s="4" t="s">
        <v>40</v>
      </c>
      <c r="D19" s="4" t="s">
        <v>36</v>
      </c>
      <c r="E19" s="4" t="s">
        <v>41</v>
      </c>
      <c r="F19" s="30">
        <v>200</v>
      </c>
      <c r="G19" s="4" t="s">
        <v>149</v>
      </c>
      <c r="H19" s="30" t="s">
        <v>21</v>
      </c>
      <c r="I19" s="4" t="s">
        <v>42</v>
      </c>
      <c r="J19" s="4" t="s">
        <v>48</v>
      </c>
      <c r="K19" s="4" t="s">
        <v>150</v>
      </c>
      <c r="L19" s="21">
        <v>45638</v>
      </c>
      <c r="M19" s="4">
        <v>7</v>
      </c>
      <c r="N19" s="20">
        <v>7200</v>
      </c>
      <c r="O19" s="20">
        <v>6640</v>
      </c>
    </row>
    <row r="20" spans="1:15" x14ac:dyDescent="0.25">
      <c r="A20" s="7">
        <v>8</v>
      </c>
      <c r="B20" s="57"/>
      <c r="C20" s="4" t="s">
        <v>151</v>
      </c>
      <c r="D20" s="4" t="s">
        <v>36</v>
      </c>
      <c r="E20" s="4" t="s">
        <v>3</v>
      </c>
      <c r="F20" s="30">
        <v>300</v>
      </c>
      <c r="G20" s="4" t="s">
        <v>152</v>
      </c>
      <c r="H20" s="30" t="s">
        <v>21</v>
      </c>
      <c r="I20" s="4" t="s">
        <v>153</v>
      </c>
      <c r="J20" s="4" t="s">
        <v>154</v>
      </c>
      <c r="K20" s="4" t="s">
        <v>155</v>
      </c>
      <c r="L20" s="21">
        <v>45638</v>
      </c>
      <c r="M20" s="4">
        <v>5</v>
      </c>
      <c r="N20" s="20">
        <v>3600</v>
      </c>
      <c r="O20" s="20">
        <v>1620</v>
      </c>
    </row>
    <row r="21" spans="1:15" ht="45" x14ac:dyDescent="0.25">
      <c r="A21" s="7">
        <v>9</v>
      </c>
      <c r="B21" s="57"/>
      <c r="C21" s="4" t="s">
        <v>156</v>
      </c>
      <c r="D21" s="4" t="s">
        <v>4</v>
      </c>
      <c r="E21" s="4" t="s">
        <v>3</v>
      </c>
      <c r="F21" s="30">
        <v>2</v>
      </c>
      <c r="G21" s="4" t="s">
        <v>157</v>
      </c>
      <c r="H21" s="30" t="s">
        <v>21</v>
      </c>
      <c r="I21" s="4" t="s">
        <v>158</v>
      </c>
      <c r="J21" s="4" t="s">
        <v>159</v>
      </c>
      <c r="K21" s="4" t="s">
        <v>160</v>
      </c>
      <c r="L21" s="21">
        <v>45639</v>
      </c>
      <c r="M21" s="4">
        <v>1</v>
      </c>
      <c r="N21" s="20">
        <v>4600</v>
      </c>
      <c r="O21" s="20">
        <v>3116.22</v>
      </c>
    </row>
    <row r="22" spans="1:15" ht="30" x14ac:dyDescent="0.25">
      <c r="A22" s="7">
        <v>10</v>
      </c>
      <c r="B22" s="57"/>
      <c r="C22" s="4" t="s">
        <v>161</v>
      </c>
      <c r="D22" s="4" t="s">
        <v>162</v>
      </c>
      <c r="E22" s="4" t="s">
        <v>3</v>
      </c>
      <c r="F22" s="30">
        <v>300</v>
      </c>
      <c r="G22" s="4" t="s">
        <v>163</v>
      </c>
      <c r="H22" s="30" t="s">
        <v>21</v>
      </c>
      <c r="I22" s="4" t="s">
        <v>164</v>
      </c>
      <c r="J22" s="4" t="s">
        <v>165</v>
      </c>
      <c r="K22" s="4" t="s">
        <v>166</v>
      </c>
      <c r="L22" s="21">
        <v>45639</v>
      </c>
      <c r="M22" s="4">
        <v>1</v>
      </c>
      <c r="N22" s="20">
        <v>1200</v>
      </c>
      <c r="O22" s="20">
        <v>562.79999999999995</v>
      </c>
    </row>
    <row r="23" spans="1:15" ht="45" x14ac:dyDescent="0.25">
      <c r="A23" s="7">
        <v>11</v>
      </c>
      <c r="B23" s="57"/>
      <c r="C23" s="4" t="s">
        <v>167</v>
      </c>
      <c r="D23" s="4" t="s">
        <v>162</v>
      </c>
      <c r="E23" s="4" t="s">
        <v>3</v>
      </c>
      <c r="F23" s="30">
        <v>300</v>
      </c>
      <c r="G23" s="4" t="s">
        <v>168</v>
      </c>
      <c r="H23" s="30" t="s">
        <v>21</v>
      </c>
      <c r="I23" s="4" t="s">
        <v>169</v>
      </c>
      <c r="J23" s="4" t="s">
        <v>170</v>
      </c>
      <c r="K23" s="4" t="s">
        <v>171</v>
      </c>
      <c r="L23" s="21">
        <v>45639</v>
      </c>
      <c r="M23" s="4">
        <v>5</v>
      </c>
      <c r="N23" s="20">
        <v>1200</v>
      </c>
      <c r="O23" s="20">
        <v>360</v>
      </c>
    </row>
    <row r="24" spans="1:15" ht="30" x14ac:dyDescent="0.25">
      <c r="A24" s="7">
        <v>12</v>
      </c>
      <c r="B24" s="57"/>
      <c r="C24" s="4" t="s">
        <v>40</v>
      </c>
      <c r="D24" s="4" t="s">
        <v>36</v>
      </c>
      <c r="E24" s="4" t="s">
        <v>41</v>
      </c>
      <c r="F24" s="30">
        <v>10</v>
      </c>
      <c r="G24" s="4" t="s">
        <v>172</v>
      </c>
      <c r="H24" s="30" t="s">
        <v>21</v>
      </c>
      <c r="I24" s="4" t="s">
        <v>146</v>
      </c>
      <c r="J24" s="4" t="s">
        <v>147</v>
      </c>
      <c r="K24" s="4" t="s">
        <v>173</v>
      </c>
      <c r="L24" s="21">
        <v>45640</v>
      </c>
      <c r="M24" s="4">
        <v>3</v>
      </c>
      <c r="N24" s="20">
        <v>1680</v>
      </c>
      <c r="O24" s="20">
        <v>1680</v>
      </c>
    </row>
    <row r="25" spans="1:15" ht="30" x14ac:dyDescent="0.25">
      <c r="A25" s="7">
        <v>13</v>
      </c>
      <c r="B25" s="57"/>
      <c r="C25" s="4" t="s">
        <v>40</v>
      </c>
      <c r="D25" s="4" t="s">
        <v>36</v>
      </c>
      <c r="E25" s="4" t="s">
        <v>41</v>
      </c>
      <c r="F25" s="30">
        <v>5</v>
      </c>
      <c r="G25" s="4" t="s">
        <v>174</v>
      </c>
      <c r="H25" s="30" t="s">
        <v>21</v>
      </c>
      <c r="I25" s="4" t="s">
        <v>146</v>
      </c>
      <c r="J25" s="4" t="s">
        <v>147</v>
      </c>
      <c r="K25" s="4" t="s">
        <v>175</v>
      </c>
      <c r="L25" s="21">
        <v>45640</v>
      </c>
      <c r="M25" s="4">
        <v>3</v>
      </c>
      <c r="N25" s="20">
        <v>1680</v>
      </c>
      <c r="O25" s="20">
        <v>1680</v>
      </c>
    </row>
    <row r="26" spans="1:15" ht="30" x14ac:dyDescent="0.25">
      <c r="A26" s="7">
        <v>14</v>
      </c>
      <c r="B26" s="57"/>
      <c r="C26" s="4" t="s">
        <v>44</v>
      </c>
      <c r="D26" s="4" t="s">
        <v>4</v>
      </c>
      <c r="E26" s="4" t="s">
        <v>3</v>
      </c>
      <c r="F26" s="30">
        <v>26</v>
      </c>
      <c r="G26" s="4" t="s">
        <v>176</v>
      </c>
      <c r="H26" s="30" t="s">
        <v>21</v>
      </c>
      <c r="I26" s="4" t="s">
        <v>177</v>
      </c>
      <c r="J26" s="4" t="s">
        <v>178</v>
      </c>
      <c r="K26" s="4" t="s">
        <v>179</v>
      </c>
      <c r="L26" s="21">
        <v>45648</v>
      </c>
      <c r="M26" s="4">
        <v>60</v>
      </c>
      <c r="N26" s="20">
        <v>527800</v>
      </c>
      <c r="O26" s="20">
        <v>411840</v>
      </c>
    </row>
    <row r="27" spans="1:15" ht="15.75" x14ac:dyDescent="0.25">
      <c r="A27" s="47" t="s">
        <v>43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9"/>
    </row>
    <row r="28" spans="1:15" x14ac:dyDescent="0.25">
      <c r="A28" s="7" t="s">
        <v>31</v>
      </c>
      <c r="B28" s="26" t="s">
        <v>31</v>
      </c>
      <c r="C28" s="19" t="s">
        <v>31</v>
      </c>
      <c r="D28" s="19" t="s">
        <v>31</v>
      </c>
      <c r="E28" s="19" t="s">
        <v>31</v>
      </c>
      <c r="F28" s="22" t="s">
        <v>31</v>
      </c>
      <c r="G28" s="19" t="s">
        <v>31</v>
      </c>
      <c r="H28" s="17" t="s">
        <v>31</v>
      </c>
      <c r="I28" s="19" t="s">
        <v>31</v>
      </c>
      <c r="J28" s="19" t="s">
        <v>31</v>
      </c>
      <c r="K28" s="19" t="s">
        <v>31</v>
      </c>
      <c r="L28" s="19" t="s">
        <v>31</v>
      </c>
      <c r="M28" s="18" t="s">
        <v>31</v>
      </c>
      <c r="N28" s="20" t="s">
        <v>31</v>
      </c>
      <c r="O28" s="20" t="s">
        <v>31</v>
      </c>
    </row>
    <row r="29" spans="1:15" ht="15.75" x14ac:dyDescent="0.25">
      <c r="A29" s="9" t="s">
        <v>25</v>
      </c>
      <c r="B29" s="9"/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2"/>
      <c r="N29" s="13">
        <f>SUM(N5:N28)</f>
        <v>2496615</v>
      </c>
      <c r="O29" s="13">
        <f>SUM(O5:O28)</f>
        <v>1954499.02</v>
      </c>
    </row>
    <row r="30" spans="1:15" ht="15.75" x14ac:dyDescent="0.25">
      <c r="A30" s="9" t="s">
        <v>26</v>
      </c>
      <c r="B30" s="9"/>
      <c r="C30" s="14"/>
      <c r="D30" s="15"/>
      <c r="E30" s="15"/>
      <c r="F30" s="15"/>
      <c r="G30" s="15"/>
      <c r="H30" s="15"/>
      <c r="I30" s="15"/>
      <c r="J30" s="15"/>
      <c r="K30" s="15"/>
      <c r="L30" s="15"/>
      <c r="M30" s="16"/>
      <c r="N30" s="27">
        <f>2102423.69+1406659.8</f>
        <v>3509083.49</v>
      </c>
      <c r="O30" s="27">
        <f>1740421.54+1022111.65</f>
        <v>2762533.19</v>
      </c>
    </row>
  </sheetData>
  <mergeCells count="23">
    <mergeCell ref="E4:F4"/>
    <mergeCell ref="I4:J4"/>
    <mergeCell ref="K4:L4"/>
    <mergeCell ref="B2:B3"/>
    <mergeCell ref="C2:C3"/>
    <mergeCell ref="D2:D3"/>
    <mergeCell ref="K2:L3"/>
    <mergeCell ref="M2:M3"/>
    <mergeCell ref="A27:O27"/>
    <mergeCell ref="A1:O1"/>
    <mergeCell ref="E2:F3"/>
    <mergeCell ref="G2:G3"/>
    <mergeCell ref="A10:O10"/>
    <mergeCell ref="A12:O12"/>
    <mergeCell ref="B13:B26"/>
    <mergeCell ref="B8:B9"/>
    <mergeCell ref="H2:H3"/>
    <mergeCell ref="I2:J3"/>
    <mergeCell ref="A5:O5"/>
    <mergeCell ref="A7:O7"/>
    <mergeCell ref="N2:N3"/>
    <mergeCell ref="O2:O3"/>
    <mergeCell ref="A2:A3"/>
  </mergeCells>
  <hyperlinks>
    <hyperlink ref="C9" r:id="rId1" display="https://etender.uzex.uz/lot/405515" xr:uid="{852CF033-2A59-4E0E-AF19-66212F0FDBD4}"/>
    <hyperlink ref="G9" r:id="rId2" display="https://etender.uzex.uz/lot/405515" xr:uid="{2DEFF476-474F-4E15-B3D8-F6EC1C4D4A65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Тўғридан-тўғри</vt:lpstr>
      <vt:lpstr>Харид портали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Ozod A. Abdullaev</dc:creator>
  <cp:lastModifiedBy>Ozod A. Abdullaev</cp:lastModifiedBy>
  <dcterms:created xsi:type="dcterms:W3CDTF">2024-07-10T10:16:01Z</dcterms:created>
  <dcterms:modified xsi:type="dcterms:W3CDTF">2025-01-22T17:45:44Z</dcterms:modified>
</cp:coreProperties>
</file>